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.sharepoint.com/sites/ID2851Radiologia/Documenti condivisi/ID2851 Radiologia/03. Documentazione di gara/.02 Documentazione di gara/02. Documentazione Confidential/Allegati/"/>
    </mc:Choice>
  </mc:AlternateContent>
  <xr:revisionPtr revIDLastSave="81" documentId="13_ncr:1_{F8E2496B-C243-4139-B3C0-515B03491D17}" xr6:coauthVersionLast="47" xr6:coauthVersionMax="47" xr10:uidLastSave="{0A4A7598-9FD2-4857-95A4-F49CDEA9D8B1}"/>
  <bookViews>
    <workbookView xWindow="28680" yWindow="-120" windowWidth="29040" windowHeight="15840" tabRatio="635" activeTab="1" xr2:uid="{00000000-000D-0000-FFFF-FFFF00000000}"/>
  </bookViews>
  <sheets>
    <sheet name="ISTRUZIONI" sheetId="15" r:id="rId1"/>
    <sheet name="GARANZIE CONVENZIONE-AQ" sheetId="13" r:id="rId2"/>
  </sheets>
  <definedNames>
    <definedName name="_xlnm.Print_Area" localSheetId="1">'GARANZIE CONVENZIONE-AQ'!$A$1:$G$32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3" l="1"/>
  <c r="E6" i="13" l="1"/>
  <c r="E8" i="13" l="1"/>
  <c r="D12" i="13" s="1"/>
  <c r="E28" i="13" l="1"/>
  <c r="D30" i="13"/>
  <c r="E30" i="13" s="1"/>
  <c r="D29" i="13"/>
  <c r="E29" i="13" s="1"/>
  <c r="D24" i="13"/>
  <c r="D31" i="13" l="1"/>
  <c r="D25" i="13" l="1"/>
  <c r="D17" i="13"/>
  <c r="D32" i="13"/>
</calcChain>
</file>

<file path=xl/sharedStrings.xml><?xml version="1.0" encoding="utf-8"?>
<sst xmlns="http://schemas.openxmlformats.org/spreadsheetml/2006/main" count="45" uniqueCount="41">
  <si>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</si>
  <si>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</si>
  <si>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</si>
  <si>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</si>
  <si>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</si>
  <si>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</si>
  <si>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</si>
  <si>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</si>
  <si>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</si>
  <si>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</si>
  <si>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</si>
  <si>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</si>
  <si>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</si>
  <si>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</si>
  <si>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</si>
  <si>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</si>
  <si>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</si>
  <si>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</si>
  <si>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</si>
  <si>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</si>
  <si>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</si>
  <si>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</si>
  <si>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</si>
  <si>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</si>
  <si>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</si>
  <si>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</si>
  <si>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</si>
  <si>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</si>
  <si>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</si>
  <si>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</si>
  <si>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</si>
  <si>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</si>
  <si>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</si>
  <si>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</si>
  <si>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</si>
  <si>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>B.  Fideiussione, emessa e firmata digitalmente, gestita mediante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sz val="10"/>
        <color rgb="FF00B050"/>
        <rFont val="Calibri"/>
        <family val="2"/>
        <scheme val="minor"/>
      </rPr>
      <t xml:space="preserve"> verifica telematica sul sito internet dell'emittente </t>
    </r>
    <r>
      <rPr>
        <b/>
        <strike/>
        <sz val="10"/>
        <color rgb="FF00B050"/>
        <rFont val="Calibri"/>
        <family val="2"/>
        <scheme val="minor"/>
      </rPr>
      <t xml:space="preserve"> </t>
    </r>
  </si>
  <si>
    <t>C.1 Possesso della certificazione ISO 13485 in corso di validità</t>
  </si>
  <si>
    <t>C.2 Possesso della certificazione ISO 14001 in corso di validità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</si>
  <si>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par.10 del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</si>
  <si>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23.2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</si>
  <si>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par.23.2 del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</si>
</sst>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trike/>
      <sz val="10"/>
      <color rgb="FF00B050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vertical="center"/>
    </xf>
    <xf numFmtId="165" fontId="19" fillId="0" borderId="0" xfId="0" applyNumberFormat="1" applyFont="1"/>
    <xf numFmtId="0" fontId="19" fillId="0" borderId="0" xfId="0" applyFont="1"/>
    <xf numFmtId="9" fontId="2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9" fontId="2" fillId="0" borderId="6" xfId="1" applyFont="1" applyBorder="1" applyAlignment="1">
      <alignment horizontal="center" vertical="center"/>
    </xf>
    <xf numFmtId="9" fontId="2" fillId="0" borderId="7" xfId="1" applyFont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9" fontId="22" fillId="0" borderId="2" xfId="0" applyNumberFormat="1" applyFont="1" applyBorder="1" applyAlignment="1">
      <alignment horizontal="center" vertical="center"/>
    </xf>
    <xf numFmtId="9" fontId="22" fillId="0" borderId="3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view="pageBreakPreview" zoomScale="60" zoomScaleNormal="100" workbookViewId="0">
      <selection activeCell="D16" sqref="D1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23</v>
      </c>
    </row>
    <row r="4" spans="1:4" s="23" customFormat="1" ht="31.5" customHeight="1" x14ac:dyDescent="0.35">
      <c r="C4" s="29" t="s">
        <v>24</v>
      </c>
      <c r="D4" s="29"/>
    </row>
    <row r="5" spans="1:4" s="23" customFormat="1" ht="31.5" customHeight="1" x14ac:dyDescent="0.35">
      <c r="C5" s="29" t="s">
        <v>25</v>
      </c>
      <c r="D5" s="29"/>
    </row>
    <row r="6" spans="1:4" s="23" customFormat="1" ht="31.5" customHeight="1" x14ac:dyDescent="0.35">
      <c r="C6" s="29" t="s">
        <v>26</v>
      </c>
      <c r="D6" s="29"/>
    </row>
    <row r="7" spans="1:4" x14ac:dyDescent="0.35">
      <c r="C7" s="30"/>
      <c r="D7" s="30"/>
    </row>
    <row r="8" spans="1:4" x14ac:dyDescent="0.35">
      <c r="C8" s="29" t="s">
        <v>27</v>
      </c>
      <c r="D8" s="29"/>
    </row>
    <row r="9" spans="1:4" ht="34.5" customHeight="1" x14ac:dyDescent="0.35">
      <c r="C9" s="20" t="s">
        <v>28</v>
      </c>
      <c r="D9" s="19" t="s">
        <v>34</v>
      </c>
    </row>
    <row r="10" spans="1:4" ht="34.5" customHeight="1" x14ac:dyDescent="0.35">
      <c r="C10" s="21" t="s">
        <v>29</v>
      </c>
      <c r="D10" s="19" t="s">
        <v>30</v>
      </c>
    </row>
    <row r="11" spans="1:4" ht="34.5" customHeight="1" x14ac:dyDescent="0.35">
      <c r="C11" s="22" t="s">
        <v>31</v>
      </c>
      <c r="D11" s="19" t="s">
        <v>32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2"/>
  <sheetViews>
    <sheetView tabSelected="1" zoomScaleNormal="100" zoomScaleSheetLayoutView="97" workbookViewId="0">
      <selection activeCell="M26" sqref="M26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  <col min="6" max="6" width="16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1" t="s">
        <v>16</v>
      </c>
      <c r="C3" s="31"/>
      <c r="D3" s="31"/>
      <c r="E3" s="31"/>
      <c r="F3" s="1"/>
    </row>
    <row r="4" spans="1:13" ht="28.5" customHeight="1" x14ac:dyDescent="0.35">
      <c r="B4" s="56" t="s">
        <v>17</v>
      </c>
      <c r="C4" s="57"/>
      <c r="D4" s="57"/>
      <c r="E4" s="58"/>
      <c r="F4" s="1"/>
    </row>
    <row r="5" spans="1:13" ht="26" x14ac:dyDescent="0.35">
      <c r="B5" s="11" t="s">
        <v>4</v>
      </c>
      <c r="C5" s="11" t="s">
        <v>1</v>
      </c>
      <c r="D5" s="11" t="s">
        <v>0</v>
      </c>
      <c r="E5" s="11" t="s">
        <v>6</v>
      </c>
      <c r="F5" s="1"/>
    </row>
    <row r="6" spans="1:13" x14ac:dyDescent="0.35">
      <c r="A6" s="32"/>
      <c r="B6" s="8" t="s">
        <v>8</v>
      </c>
      <c r="C6" s="3">
        <v>0.3</v>
      </c>
      <c r="D6" s="6" t="s">
        <v>33</v>
      </c>
      <c r="E6" s="33">
        <f>IF(D7="s",C7,IF(D6="s",C6,0))</f>
        <v>0</v>
      </c>
      <c r="F6" s="1"/>
    </row>
    <row r="7" spans="1:13" ht="26" x14ac:dyDescent="0.35">
      <c r="A7" s="32"/>
      <c r="B7" s="8" t="s">
        <v>9</v>
      </c>
      <c r="C7" s="3">
        <v>0.5</v>
      </c>
      <c r="D7" s="6" t="s">
        <v>33</v>
      </c>
      <c r="E7" s="34"/>
      <c r="F7" s="1"/>
    </row>
    <row r="8" spans="1:13" ht="39" x14ac:dyDescent="0.35">
      <c r="B8" s="8" t="s">
        <v>35</v>
      </c>
      <c r="C8" s="3">
        <v>0.1</v>
      </c>
      <c r="D8" s="6" t="s">
        <v>33</v>
      </c>
      <c r="E8" s="9">
        <f>IF(D8="s",C8,0)</f>
        <v>0</v>
      </c>
      <c r="F8" s="24"/>
      <c r="G8" s="25"/>
      <c r="H8" s="26"/>
      <c r="I8" s="26"/>
      <c r="J8" s="26"/>
      <c r="K8" s="26"/>
      <c r="L8" s="26"/>
    </row>
    <row r="9" spans="1:13" x14ac:dyDescent="0.35">
      <c r="B9" s="12" t="s">
        <v>10</v>
      </c>
      <c r="C9" s="13"/>
      <c r="D9" s="14"/>
      <c r="E9" s="15"/>
      <c r="F9" s="47"/>
      <c r="G9" s="48"/>
      <c r="H9" s="48"/>
      <c r="I9" s="48"/>
      <c r="J9" s="48"/>
      <c r="K9" s="48"/>
      <c r="L9" s="48"/>
      <c r="M9" s="48"/>
    </row>
    <row r="10" spans="1:13" ht="40.5" customHeight="1" x14ac:dyDescent="0.35">
      <c r="A10" s="10"/>
      <c r="B10" s="8" t="s">
        <v>36</v>
      </c>
      <c r="C10" s="27">
        <v>0.15</v>
      </c>
      <c r="D10" s="6" t="s">
        <v>33</v>
      </c>
      <c r="E10" s="54">
        <f>IF(AND(D10="s",D11="s"),(C10+C11),IF(AND(D10="s",D11="n"),C10,IF(AND(D10="n",D11="s"),C11,0)))</f>
        <v>0</v>
      </c>
      <c r="F10" s="47"/>
      <c r="G10" s="48"/>
      <c r="H10" s="48"/>
      <c r="I10" s="48"/>
      <c r="J10" s="48"/>
      <c r="K10" s="48"/>
      <c r="L10" s="48"/>
      <c r="M10" s="48"/>
    </row>
    <row r="11" spans="1:13" ht="40.5" customHeight="1" x14ac:dyDescent="0.35">
      <c r="A11" s="28"/>
      <c r="B11" s="8" t="s">
        <v>37</v>
      </c>
      <c r="C11" s="27">
        <v>0.05</v>
      </c>
      <c r="D11" s="6" t="s">
        <v>33</v>
      </c>
      <c r="E11" s="55"/>
      <c r="F11" s="47"/>
      <c r="G11" s="48"/>
      <c r="H11" s="48"/>
      <c r="I11" s="48"/>
      <c r="J11" s="48"/>
      <c r="K11" s="48"/>
      <c r="L11" s="48"/>
      <c r="M11" s="48"/>
    </row>
    <row r="12" spans="1:13" ht="43.5" customHeight="1" x14ac:dyDescent="0.35">
      <c r="B12" s="35" t="s">
        <v>7</v>
      </c>
      <c r="C12" s="36"/>
      <c r="D12" s="37">
        <f>IFERROR(1-(1-E6)*(1-E8)*(1-E10),1-(1-E6)*(1-E10))</f>
        <v>0</v>
      </c>
      <c r="E12" s="37"/>
      <c r="F12" s="5"/>
    </row>
    <row r="13" spans="1:13" x14ac:dyDescent="0.35">
      <c r="B13" s="1"/>
      <c r="C13" s="1"/>
      <c r="D13" s="1"/>
      <c r="E13" s="1"/>
      <c r="F13" s="1"/>
    </row>
    <row r="15" spans="1:13" ht="27" customHeight="1" x14ac:dyDescent="0.35">
      <c r="B15" s="31" t="s">
        <v>11</v>
      </c>
      <c r="C15" s="31"/>
      <c r="D15" s="31"/>
      <c r="E15" s="31"/>
    </row>
    <row r="16" spans="1:13" ht="60.75" customHeight="1" x14ac:dyDescent="0.35">
      <c r="B16" s="49" t="s">
        <v>38</v>
      </c>
      <c r="C16" s="50"/>
      <c r="D16" s="42">
        <v>1000000</v>
      </c>
      <c r="E16" s="43"/>
      <c r="F16" s="4"/>
    </row>
    <row r="17" spans="2:6" x14ac:dyDescent="0.35">
      <c r="B17" s="51" t="s">
        <v>12</v>
      </c>
      <c r="C17" s="52"/>
      <c r="D17" s="53">
        <f>ROUND((1-$D$12)*$D16,0)</f>
        <v>1000000</v>
      </c>
      <c r="E17" s="53"/>
    </row>
    <row r="20" spans="2:6" ht="31.5" customHeight="1" x14ac:dyDescent="0.35">
      <c r="B20" s="31" t="s">
        <v>18</v>
      </c>
      <c r="C20" s="38"/>
      <c r="D20" s="38"/>
      <c r="E20" s="39"/>
      <c r="F20" s="16"/>
    </row>
    <row r="21" spans="2:6" ht="61.5" customHeight="1" x14ac:dyDescent="0.35">
      <c r="B21" s="40" t="s">
        <v>39</v>
      </c>
      <c r="C21" s="41"/>
      <c r="D21" s="42">
        <v>1000000</v>
      </c>
      <c r="E21" s="43"/>
      <c r="F21" s="4"/>
    </row>
    <row r="22" spans="2:6" ht="20.25" customHeight="1" x14ac:dyDescent="0.35">
      <c r="B22" s="44" t="s">
        <v>19</v>
      </c>
      <c r="C22" s="45"/>
      <c r="D22" s="45"/>
      <c r="E22" s="46"/>
    </row>
    <row r="23" spans="2:6" x14ac:dyDescent="0.35">
      <c r="B23" s="64" t="s">
        <v>2</v>
      </c>
      <c r="C23" s="65"/>
      <c r="D23" s="70">
        <v>0.02</v>
      </c>
      <c r="E23" s="71"/>
      <c r="F23" s="4"/>
    </row>
    <row r="24" spans="2:6" ht="30" customHeight="1" x14ac:dyDescent="0.35">
      <c r="B24" s="66" t="s">
        <v>14</v>
      </c>
      <c r="C24" s="67"/>
      <c r="D24" s="68">
        <f>D23*D$21</f>
        <v>20000</v>
      </c>
      <c r="E24" s="69"/>
    </row>
    <row r="25" spans="2:6" x14ac:dyDescent="0.35">
      <c r="B25" s="63" t="s">
        <v>3</v>
      </c>
      <c r="C25" s="63"/>
      <c r="D25" s="53">
        <f>ROUND((1-$D$12)*$D24,0)</f>
        <v>20000</v>
      </c>
      <c r="E25" s="53"/>
    </row>
    <row r="26" spans="2:6" ht="36.75" customHeight="1" x14ac:dyDescent="0.35">
      <c r="B26" s="59" t="s">
        <v>20</v>
      </c>
      <c r="C26" s="59"/>
      <c r="D26" s="59"/>
      <c r="E26" s="59"/>
    </row>
    <row r="27" spans="2:6" ht="48.75" customHeight="1" x14ac:dyDescent="0.35">
      <c r="B27" s="60" t="s">
        <v>40</v>
      </c>
      <c r="C27" s="60"/>
      <c r="D27" s="7">
        <v>0.24</v>
      </c>
      <c r="E27" s="17"/>
      <c r="F27" s="4"/>
    </row>
    <row r="28" spans="2:6" ht="29.25" customHeight="1" x14ac:dyDescent="0.35">
      <c r="B28" s="60" t="s">
        <v>13</v>
      </c>
      <c r="C28" s="60"/>
      <c r="D28" s="27">
        <v>0.05</v>
      </c>
      <c r="E28" s="2">
        <f>D28*D$21</f>
        <v>50000</v>
      </c>
      <c r="F28" s="4"/>
    </row>
    <row r="29" spans="2:6" ht="29.25" customHeight="1" x14ac:dyDescent="0.35">
      <c r="B29" s="60" t="s">
        <v>21</v>
      </c>
      <c r="C29" s="60"/>
      <c r="D29" s="9">
        <f>IF(D27&gt;10%,MIN(D27-10%,10%),0%)</f>
        <v>0.1</v>
      </c>
      <c r="E29" s="2">
        <f>D29*D$21</f>
        <v>100000</v>
      </c>
    </row>
    <row r="30" spans="2:6" ht="29.25" customHeight="1" x14ac:dyDescent="0.35">
      <c r="B30" s="60" t="s">
        <v>22</v>
      </c>
      <c r="C30" s="60"/>
      <c r="D30" s="9">
        <f>IF(D27&gt;20%,2*(D27-20%),0%)</f>
        <v>7.999999999999996E-2</v>
      </c>
      <c r="E30" s="2">
        <f>D30*D$21</f>
        <v>79999.999999999956</v>
      </c>
    </row>
    <row r="31" spans="2:6" ht="29.25" customHeight="1" x14ac:dyDescent="0.35">
      <c r="B31" s="61" t="s">
        <v>15</v>
      </c>
      <c r="C31" s="61"/>
      <c r="D31" s="62">
        <f>SUM(E28:E30)</f>
        <v>229999.99999999994</v>
      </c>
      <c r="E31" s="62"/>
    </row>
    <row r="32" spans="2:6" ht="30" customHeight="1" x14ac:dyDescent="0.35">
      <c r="B32" s="63" t="s">
        <v>5</v>
      </c>
      <c r="C32" s="63"/>
      <c r="D32" s="53">
        <f>ROUND((1-$D$12)*$D31,0)</f>
        <v>230000</v>
      </c>
      <c r="E32" s="53"/>
    </row>
  </sheetData>
  <mergeCells count="32">
    <mergeCell ref="D32:E32"/>
    <mergeCell ref="B4:E4"/>
    <mergeCell ref="B26:E26"/>
    <mergeCell ref="B27:C27"/>
    <mergeCell ref="B28:C28"/>
    <mergeCell ref="B29:C29"/>
    <mergeCell ref="B30:C30"/>
    <mergeCell ref="B31:C31"/>
    <mergeCell ref="D31:E31"/>
    <mergeCell ref="B32:C32"/>
    <mergeCell ref="B23:C23"/>
    <mergeCell ref="B24:C24"/>
    <mergeCell ref="B25:C25"/>
    <mergeCell ref="D25:E25"/>
    <mergeCell ref="D24:E24"/>
    <mergeCell ref="D23:E23"/>
    <mergeCell ref="B20:E20"/>
    <mergeCell ref="B21:C21"/>
    <mergeCell ref="D21:E21"/>
    <mergeCell ref="B22:E22"/>
    <mergeCell ref="F9:M11"/>
    <mergeCell ref="B15:E15"/>
    <mergeCell ref="B16:C16"/>
    <mergeCell ref="D16:E16"/>
    <mergeCell ref="B17:C17"/>
    <mergeCell ref="D17:E17"/>
    <mergeCell ref="E10:E11"/>
    <mergeCell ref="B3:E3"/>
    <mergeCell ref="A6:A7"/>
    <mergeCell ref="E6:E7"/>
    <mergeCell ref="B12:C12"/>
    <mergeCell ref="D12:E12"/>
  </mergeCells>
  <dataValidations disablePrompts="1" count="1">
    <dataValidation type="list" allowBlank="1" showInputMessage="1" showErrorMessage="1" sqref="D6:D11" xr:uid="{00000000-0002-0000-0300-000000000000}">
      <formula1>"s,n"</formula1>
    </dataValidation>
  </dataValidations>
  <pageMargins left="0.7" right="0.7" top="0.75" bottom="0.75" header="0.3" footer="0.3"/>
  <pageSetup paperSize="9" scale="54" orientation="portrait" r:id="rId1"/>
  <headerFooter>
    <oddHeader>&amp;CAll.7 - Foglio calcolo riduzione Cauzioni</oddHeader>
    <oddFooter>&amp;CID2851 - AQ Radiologia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E83B36C1C2E784DB52264CAB3FECD09" ma:contentTypeVersion="12" ma:contentTypeDescription="Creare un nuovo documento." ma:contentTypeScope="" ma:versionID="9afe9207eb64a334617cc50b0ef49cab">
  <xsd:schema xmlns:xsd="http://www.w3.org/2001/XMLSchema" xmlns:xs="http://www.w3.org/2001/XMLSchema" xmlns:p="http://schemas.microsoft.com/office/2006/metadata/properties" xmlns:ns2="b5e9b789-f7d2-4575-8dc6-65753d10476f" xmlns:ns3="69494802-56e8-489c-ba9d-eb443726d6c7" targetNamespace="http://schemas.microsoft.com/office/2006/metadata/properties" ma:root="true" ma:fieldsID="ab1a8b76202b56891dd7afbc713aafa0" ns2:_="" ns3:_="">
    <xsd:import namespace="b5e9b789-f7d2-4575-8dc6-65753d10476f"/>
    <xsd:import namespace="69494802-56e8-489c-ba9d-eb443726d6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e9b789-f7d2-4575-8dc6-65753d1047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ff0b1488-145e-4f65-b70b-1ba7c2ec0a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494802-56e8-489c-ba9d-eb443726d6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7eb6a9b-35be-4519-957d-3e34e7b76671}" ma:internalName="TaxCatchAll" ma:showField="CatchAllData" ma:web="69494802-56e8-489c-ba9d-eb443726d6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494802-56e8-489c-ba9d-eb443726d6c7" xsi:nil="true"/>
    <lcf76f155ced4ddcb4097134ff3c332f xmlns="b5e9b789-f7d2-4575-8dc6-65753d10476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5D3901E-38CC-4AB1-AF1A-71C14712BE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e9b789-f7d2-4575-8dc6-65753d10476f"/>
    <ds:schemaRef ds:uri="69494802-56e8-489c-ba9d-eb443726d6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37161C-3D4E-47E6-AEFE-11D5A7460D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FA16BE-74ED-4899-9B52-16223C653EFA}">
  <ds:schemaRefs>
    <ds:schemaRef ds:uri="http://schemas.microsoft.com/office/2006/metadata/properties"/>
    <ds:schemaRef ds:uri="http://schemas.microsoft.com/office/infopath/2007/PartnerControls"/>
    <ds:schemaRef ds:uri="69494802-56e8-489c-ba9d-eb443726d6c7"/>
    <ds:schemaRef ds:uri="b5e9b789-f7d2-4575-8dc6-65753d10476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ISTRUZIONI</vt:lpstr>
      <vt:lpstr>GARANZIE CONVENZIONE-AQ</vt:lpstr>
      <vt:lpstr>'GARANZIE CONVENZIONE-AQ'!Area_stampa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Serata Edoardo</cp:lastModifiedBy>
  <dcterms:created xsi:type="dcterms:W3CDTF">2016-02-02T10:53:31Z</dcterms:created>
  <dcterms:modified xsi:type="dcterms:W3CDTF">2025-09-26T17:09:34Z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0x010100BE83B36C1C2E784DB52264CAB3FECD09</vt:lpwstr>
  </property>
  <property fmtid="{D5CDD505-2E9C-101B-9397-08002B2CF9AE}" pid="3" name="MediaServiceImageTags">
    <vt:lpwstr/>
  </property>
</Properties>
</file>